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4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<sst xmlns="http://schemas.openxmlformats.org/spreadsheetml/2006/main" count="47" uniqueCount="47">
  <si>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</si>
  <si>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</si>
  <si>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</si>
  <si>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</si>
  <si>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</si>
  <si>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</si>
  <si>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</si>
  <si>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</si>
  <si>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</si>
  <si>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</si>
  <si>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</si>
  <si>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</si>
  <si>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</si>
  <si>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</si>
  <si>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</si>
  <si>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</si>
  <si>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</si>
  <si>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</si>
  <si>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</si>
  <si>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</si>
  <si>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</si>
  <si>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</si>
  <si>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</si>
  <si>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</si>
  <si>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</si>
  <si>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</si>
  <si>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</si>
  <si>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</si>
  <si>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</si>
  <si>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</si>
  <si>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</si>
  <si>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</si>
  <si>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</si>
  <si>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</si>
  <si>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</si>
  <si>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</si>
  <si>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</si>
  <si>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>160000</t>
  </si>
  <si>
    <t>Сільське і лісове господарство, рибне господарство та мисливське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</si>
  <si>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</si>
  <si>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</si>
  <si>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</si>
  <si>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</si>
  <si>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</si>
  <si>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</si>
  <si>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станом на 15 лютого 2016 року</t>
  </si>
  <si>
    <t>більше 200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</si>
</sst>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00000"/>
    <numFmt numFmtId="182" formatCode="#,##0.00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0" fontId="23" fillId="7" borderId="12" xfId="55" applyNumberFormat="1" applyFont="1" applyFill="1" applyBorder="1" applyAlignment="1">
      <alignment horizontal="right" vertical="center" wrapText="1" shrinkToFit="1"/>
      <protection/>
    </xf>
    <xf numFmtId="180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0" fontId="24" fillId="0" borderId="15" xfId="55" applyNumberFormat="1" applyFont="1" applyFill="1" applyBorder="1" applyAlignment="1">
      <alignment horizontal="right" vertical="center" wrapText="1" shrinkToFit="1"/>
      <protection/>
    </xf>
    <xf numFmtId="180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0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0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0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0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0" fontId="23" fillId="0" borderId="12" xfId="55" applyNumberFormat="1" applyFont="1" applyFill="1" applyBorder="1" applyAlignment="1">
      <alignment horizontal="right" vertical="center" wrapText="1" shrinkToFit="1"/>
      <protection/>
    </xf>
    <xf numFmtId="180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0" xfId="55" applyNumberFormat="1" applyFont="1" applyFill="1" applyBorder="1" applyAlignment="1" applyProtection="1">
      <alignment horizontal="center" vertical="center"/>
      <protection/>
    </xf>
    <xf numFmtId="0" fontId="27" fillId="0" borderId="26" xfId="55" applyFont="1" applyFill="1" applyBorder="1" applyAlignment="1" applyProtection="1">
      <alignment horizontal="left" vertical="center" wrapText="1"/>
      <protection/>
    </xf>
    <xf numFmtId="180" fontId="24" fillId="0" borderId="26" xfId="55" applyNumberFormat="1" applyFont="1" applyFill="1" applyBorder="1" applyAlignment="1">
      <alignment horizontal="right" vertical="center" wrapText="1" shrinkToFit="1"/>
      <protection/>
    </xf>
    <xf numFmtId="180" fontId="23" fillId="20" borderId="27" xfId="55" applyNumberFormat="1" applyFont="1" applyFill="1" applyBorder="1" applyAlignment="1">
      <alignment horizontal="right" vertical="center" wrapText="1" shrinkToFit="1"/>
      <protection/>
    </xf>
    <xf numFmtId="180" fontId="24" fillId="0" borderId="18" xfId="55" applyNumberFormat="1" applyFont="1" applyFill="1" applyBorder="1" applyAlignment="1">
      <alignment horizontal="right" vertical="center" wrapText="1" shrinkToFit="1"/>
      <protection/>
    </xf>
    <xf numFmtId="180" fontId="24" fillId="0" borderId="28" xfId="55" applyNumberFormat="1" applyFont="1" applyFill="1" applyBorder="1" applyAlignment="1">
      <alignment horizontal="right" vertical="center" wrapText="1" shrinkToFit="1"/>
      <protection/>
    </xf>
    <xf numFmtId="180" fontId="24" fillId="0" borderId="29" xfId="55" applyNumberFormat="1" applyFont="1" applyFill="1" applyBorder="1" applyAlignment="1">
      <alignment horizontal="right" vertical="center" wrapText="1" shrinkToFit="1"/>
      <protection/>
    </xf>
    <xf numFmtId="180" fontId="23" fillId="7" borderId="27" xfId="55" applyNumberFormat="1" applyFont="1" applyFill="1" applyBorder="1" applyAlignment="1">
      <alignment horizontal="right" vertical="center" wrapText="1" shrinkToFit="1"/>
      <protection/>
    </xf>
    <xf numFmtId="0" fontId="0" fillId="0" borderId="0" xfId="0" applyFont="1" applyAlignment="1">
      <alignment vertical="center"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180" fontId="24" fillId="0" borderId="23" xfId="55" applyNumberFormat="1" applyFont="1" applyFill="1" applyBorder="1" applyAlignment="1">
      <alignment vertical="center" wrapText="1" shrinkToFit="1"/>
      <protection/>
    </xf>
    <xf numFmtId="180" fontId="24" fillId="0" borderId="30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0" fontId="24" fillId="0" borderId="18" xfId="55" applyNumberFormat="1" applyFont="1" applyFill="1" applyBorder="1" applyAlignment="1">
      <alignment vertical="center" wrapText="1" shrinkToFit="1"/>
      <protection/>
    </xf>
    <xf numFmtId="180" fontId="24" fillId="0" borderId="31" xfId="55" applyNumberFormat="1" applyFont="1" applyFill="1" applyBorder="1" applyAlignment="1">
      <alignment horizontal="right" vertical="center" wrapText="1" shrinkToFit="1"/>
      <protection/>
    </xf>
    <xf numFmtId="181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0" fontId="25" fillId="0" borderId="32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  <xf numFmtId="0" fontId="23" fillId="0" borderId="35" xfId="62" applyFont="1" applyFill="1" applyBorder="1" applyAlignment="1" applyProtection="1">
      <alignment horizontal="center" vertical="center" wrapText="1"/>
      <protection/>
    </xf>
    <xf numFmtId="0" fontId="23" fillId="0" borderId="36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80" zoomScaleNormal="75" zoomScaleSheetLayoutView="80" zoomScalePageLayoutView="0" workbookViewId="0" topLeftCell="A1">
      <selection activeCell="F31" sqref="F31"/>
    </sheetView>
  </sheetViews>
  <sheetFormatPr defaultColWidth="9.00390625" defaultRowHeight="12.75"/>
  <cols>
    <col min="1" max="1" width="11.625" style="4" customWidth="1"/>
    <col min="2" max="2" width="81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1" t="s">
        <v>29</v>
      </c>
      <c r="B1" s="61"/>
      <c r="C1" s="61"/>
      <c r="D1" s="61"/>
      <c r="E1" s="61"/>
    </row>
    <row r="2" spans="1:5" s="33" customFormat="1" ht="22.5">
      <c r="A2" s="61" t="s">
        <v>45</v>
      </c>
      <c r="B2" s="61"/>
      <c r="C2" s="61"/>
      <c r="D2" s="61"/>
      <c r="E2" s="61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78.75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2" t="s">
        <v>9</v>
      </c>
      <c r="B5" s="63"/>
      <c r="C5" s="63"/>
      <c r="D5" s="63"/>
      <c r="E5" s="64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8971</v>
      </c>
      <c r="D6" s="11">
        <f>D7+D8</f>
        <v>6447.200000000001</v>
      </c>
      <c r="E6" s="12">
        <f>D6/C6*100</f>
        <v>71.8671274105451</v>
      </c>
    </row>
    <row r="7" spans="1:5" s="33" customFormat="1" ht="25.5" customHeight="1">
      <c r="A7" s="13">
        <v>11010000</v>
      </c>
      <c r="B7" s="14" t="s">
        <v>13</v>
      </c>
      <c r="C7" s="15">
        <v>8970</v>
      </c>
      <c r="D7" s="15">
        <v>6437.1</v>
      </c>
      <c r="E7" s="16">
        <f>D7/C7*100</f>
        <v>71.76254180602008</v>
      </c>
    </row>
    <row r="8" spans="1:5" s="33" customFormat="1" ht="34.5" customHeight="1" thickBot="1">
      <c r="A8" s="17" t="s">
        <v>28</v>
      </c>
      <c r="B8" s="18" t="s">
        <v>27</v>
      </c>
      <c r="C8" s="45">
        <v>1</v>
      </c>
      <c r="D8" s="45">
        <v>10.1</v>
      </c>
      <c r="E8" s="16" t="s">
        <v>46</v>
      </c>
    </row>
    <row r="9" spans="1:5" s="33" customFormat="1" ht="28.5" customHeight="1" thickBot="1">
      <c r="A9" s="9">
        <v>20000000</v>
      </c>
      <c r="B9" s="10" t="s">
        <v>5</v>
      </c>
      <c r="C9" s="11">
        <f>C10+C11</f>
        <v>0.5</v>
      </c>
      <c r="D9" s="48">
        <f>D10+D11</f>
        <v>61.5</v>
      </c>
      <c r="E9" s="12">
        <f>E10+E11</f>
        <v>100</v>
      </c>
    </row>
    <row r="10" spans="1:5" s="33" customFormat="1" ht="37.5" customHeight="1">
      <c r="A10" s="31" t="s">
        <v>30</v>
      </c>
      <c r="B10" s="32" t="s">
        <v>31</v>
      </c>
      <c r="C10" s="15">
        <v>0.5</v>
      </c>
      <c r="D10" s="46">
        <v>0.5</v>
      </c>
      <c r="E10" s="16">
        <f>D10/C10*100</f>
        <v>100</v>
      </c>
    </row>
    <row r="11" spans="1:5" s="33" customFormat="1" ht="37.5" customHeight="1" thickBot="1">
      <c r="A11" s="41" t="s">
        <v>39</v>
      </c>
      <c r="B11" s="42" t="s">
        <v>40</v>
      </c>
      <c r="C11" s="43"/>
      <c r="D11" s="47">
        <v>61</v>
      </c>
      <c r="E11" s="45"/>
    </row>
    <row r="12" spans="1:5" s="33" customFormat="1" ht="27" customHeight="1" thickBot="1">
      <c r="A12" s="9" t="s">
        <v>41</v>
      </c>
      <c r="B12" s="10" t="s">
        <v>42</v>
      </c>
      <c r="C12" s="11">
        <f>C13</f>
        <v>0</v>
      </c>
      <c r="D12" s="11">
        <f>D13</f>
        <v>1.1</v>
      </c>
      <c r="E12" s="11">
        <f>E13</f>
        <v>0</v>
      </c>
    </row>
    <row r="13" spans="1:5" s="33" customFormat="1" ht="56.25" customHeight="1" thickBot="1">
      <c r="A13" s="31" t="s">
        <v>44</v>
      </c>
      <c r="B13" s="32" t="s">
        <v>43</v>
      </c>
      <c r="C13" s="15">
        <v>0</v>
      </c>
      <c r="D13" s="46">
        <v>1.1</v>
      </c>
      <c r="E13" s="16"/>
    </row>
    <row r="14" spans="1:5" s="33" customFormat="1" ht="29.25" customHeight="1" thickBot="1">
      <c r="A14" s="19"/>
      <c r="B14" s="20" t="s">
        <v>11</v>
      </c>
      <c r="C14" s="44">
        <f>C6+C9+C12</f>
        <v>8971.5</v>
      </c>
      <c r="D14" s="44">
        <f>D6+D9+D12</f>
        <v>6509.800000000001</v>
      </c>
      <c r="E14" s="21">
        <f>D14/C14*100</f>
        <v>72.56088725408239</v>
      </c>
    </row>
    <row r="15" spans="1:5" s="33" customFormat="1" ht="22.5" customHeight="1" thickBot="1">
      <c r="A15" s="9" t="s">
        <v>8</v>
      </c>
      <c r="B15" s="10" t="s">
        <v>10</v>
      </c>
      <c r="C15" s="11">
        <f>C16+C17</f>
        <v>34693.3</v>
      </c>
      <c r="D15" s="11">
        <f>D16+D17</f>
        <v>24354.2</v>
      </c>
      <c r="E15" s="11">
        <f>D15/C15*100</f>
        <v>70.1985685997008</v>
      </c>
    </row>
    <row r="16" spans="1:5" s="33" customFormat="1" ht="24.75" customHeight="1">
      <c r="A16" s="22">
        <v>41020000</v>
      </c>
      <c r="B16" s="23" t="s">
        <v>2</v>
      </c>
      <c r="C16" s="24">
        <v>610.3</v>
      </c>
      <c r="D16" s="24">
        <v>359.8</v>
      </c>
      <c r="E16" s="24">
        <f>D16/C16*100</f>
        <v>58.95461248566279</v>
      </c>
    </row>
    <row r="17" spans="1:5" s="33" customFormat="1" ht="25.5" customHeight="1" thickBot="1">
      <c r="A17" s="25">
        <v>41030000</v>
      </c>
      <c r="B17" s="26" t="s">
        <v>3</v>
      </c>
      <c r="C17" s="27">
        <v>34083</v>
      </c>
      <c r="D17" s="27">
        <v>23994.4</v>
      </c>
      <c r="E17" s="27">
        <f>D17/C17*100</f>
        <v>70.39990611155122</v>
      </c>
    </row>
    <row r="18" spans="1:5" s="33" customFormat="1" ht="29.25" customHeight="1" thickBot="1">
      <c r="A18" s="28"/>
      <c r="B18" s="29" t="s">
        <v>12</v>
      </c>
      <c r="C18" s="30">
        <f>C15+C14</f>
        <v>43664.8</v>
      </c>
      <c r="D18" s="30">
        <f>D15+D14</f>
        <v>30864</v>
      </c>
      <c r="E18" s="21">
        <f>D18/C18*100</f>
        <v>70.68393763397519</v>
      </c>
    </row>
    <row r="19" spans="1:5" s="49" customFormat="1" ht="36" customHeight="1" thickBot="1">
      <c r="A19" s="37"/>
      <c r="B19" s="38" t="s">
        <v>36</v>
      </c>
      <c r="C19" s="39"/>
      <c r="D19" s="39">
        <v>0</v>
      </c>
      <c r="E19" s="40">
        <f aca="true" t="shared" si="0" ref="E19:E34">IF(C19=0,"",IF(D19/C19*100&gt;=200,"В/100",D19/C19*100))</f>
      </c>
    </row>
    <row r="20" spans="1:5" s="34" customFormat="1" ht="21.75" customHeight="1" thickBot="1">
      <c r="A20" s="65" t="s">
        <v>14</v>
      </c>
      <c r="B20" s="66"/>
      <c r="C20" s="66"/>
      <c r="D20" s="66"/>
      <c r="E20" s="67"/>
    </row>
    <row r="21" spans="1:5" s="34" customFormat="1" ht="22.5" customHeight="1">
      <c r="A21" s="50">
        <v>10000</v>
      </c>
      <c r="B21" s="51" t="s">
        <v>15</v>
      </c>
      <c r="C21" s="52">
        <v>581.8</v>
      </c>
      <c r="D21" s="52">
        <v>121.301</v>
      </c>
      <c r="E21" s="53">
        <f t="shared" si="0"/>
        <v>20.84926091440358</v>
      </c>
    </row>
    <row r="22" spans="1:5" s="34" customFormat="1" ht="30" customHeight="1">
      <c r="A22" s="50">
        <v>70000</v>
      </c>
      <c r="B22" s="51" t="s">
        <v>16</v>
      </c>
      <c r="C22" s="52">
        <v>17712.3</v>
      </c>
      <c r="D22" s="52">
        <v>5148.701</v>
      </c>
      <c r="E22" s="53">
        <f t="shared" si="0"/>
        <v>29.06850606640583</v>
      </c>
    </row>
    <row r="23" spans="1:5" s="34" customFormat="1" ht="19.5" customHeight="1">
      <c r="A23" s="50">
        <v>80000</v>
      </c>
      <c r="B23" s="51" t="s">
        <v>17</v>
      </c>
      <c r="C23" s="52">
        <v>9351.852</v>
      </c>
      <c r="D23" s="52">
        <v>3611.991</v>
      </c>
      <c r="E23" s="53">
        <f t="shared" si="0"/>
        <v>38.62326948715612</v>
      </c>
    </row>
    <row r="24" spans="1:5" s="34" customFormat="1" ht="25.5" customHeight="1">
      <c r="A24" s="50">
        <v>90000</v>
      </c>
      <c r="B24" s="51" t="s">
        <v>25</v>
      </c>
      <c r="C24" s="52">
        <v>21470.281</v>
      </c>
      <c r="D24" s="52">
        <v>10628.924</v>
      </c>
      <c r="E24" s="53">
        <f t="shared" si="0"/>
        <v>49.50528593454367</v>
      </c>
    </row>
    <row r="25" spans="1:5" s="34" customFormat="1" ht="21" customHeight="1">
      <c r="A25" s="50" t="s">
        <v>32</v>
      </c>
      <c r="B25" s="51" t="s">
        <v>33</v>
      </c>
      <c r="C25" s="52">
        <v>25</v>
      </c>
      <c r="D25" s="52"/>
      <c r="E25" s="53">
        <f t="shared" si="0"/>
        <v>0</v>
      </c>
    </row>
    <row r="26" spans="1:5" s="34" customFormat="1" ht="21" customHeight="1">
      <c r="A26" s="50">
        <v>110000</v>
      </c>
      <c r="B26" s="51" t="s">
        <v>18</v>
      </c>
      <c r="C26" s="52">
        <v>1409.3</v>
      </c>
      <c r="D26" s="52">
        <v>436.2</v>
      </c>
      <c r="E26" s="53">
        <f t="shared" si="0"/>
        <v>30.951536223657133</v>
      </c>
    </row>
    <row r="27" spans="1:5" s="34" customFormat="1" ht="24" customHeight="1">
      <c r="A27" s="50">
        <v>120000</v>
      </c>
      <c r="B27" s="51" t="s">
        <v>19</v>
      </c>
      <c r="C27" s="52">
        <v>40</v>
      </c>
      <c r="D27" s="52"/>
      <c r="E27" s="53">
        <f t="shared" si="0"/>
        <v>0</v>
      </c>
    </row>
    <row r="28" spans="1:5" s="34" customFormat="1" ht="25.5" customHeight="1">
      <c r="A28" s="50">
        <v>130000</v>
      </c>
      <c r="B28" s="51" t="s">
        <v>20</v>
      </c>
      <c r="C28" s="52">
        <v>153.5</v>
      </c>
      <c r="D28" s="52">
        <v>53.738</v>
      </c>
      <c r="E28" s="53">
        <f t="shared" si="0"/>
        <v>35.00846905537459</v>
      </c>
    </row>
    <row r="29" spans="1:5" s="34" customFormat="1" ht="25.5" customHeight="1">
      <c r="A29" s="50" t="s">
        <v>37</v>
      </c>
      <c r="B29" s="51" t="s">
        <v>38</v>
      </c>
      <c r="C29" s="52">
        <v>0</v>
      </c>
      <c r="D29" s="52"/>
      <c r="E29" s="53"/>
    </row>
    <row r="30" spans="1:5" s="34" customFormat="1" ht="24.75" customHeight="1">
      <c r="A30" s="50" t="s">
        <v>34</v>
      </c>
      <c r="B30" s="51" t="s">
        <v>35</v>
      </c>
      <c r="C30" s="52"/>
      <c r="D30" s="52"/>
      <c r="E30" s="53">
        <f t="shared" si="0"/>
      </c>
    </row>
    <row r="31" spans="1:5" s="34" customFormat="1" ht="24" customHeight="1">
      <c r="A31" s="50">
        <v>180000</v>
      </c>
      <c r="B31" s="51" t="s">
        <v>21</v>
      </c>
      <c r="C31" s="52">
        <v>0</v>
      </c>
      <c r="D31" s="52"/>
      <c r="E31" s="53">
        <f t="shared" si="0"/>
      </c>
    </row>
    <row r="32" spans="1:5" s="34" customFormat="1" ht="25.5" customHeight="1">
      <c r="A32" s="50">
        <v>210000</v>
      </c>
      <c r="B32" s="51" t="s">
        <v>23</v>
      </c>
      <c r="C32" s="52">
        <v>77.375</v>
      </c>
      <c r="D32" s="52"/>
      <c r="E32" s="53">
        <f t="shared" si="0"/>
        <v>0</v>
      </c>
    </row>
    <row r="33" spans="1:5" s="34" customFormat="1" ht="29.25" customHeight="1" thickBot="1">
      <c r="A33" s="54">
        <v>250000</v>
      </c>
      <c r="B33" s="55" t="s">
        <v>22</v>
      </c>
      <c r="C33" s="56">
        <v>3189.2</v>
      </c>
      <c r="D33" s="56">
        <v>1556.859</v>
      </c>
      <c r="E33" s="57">
        <f t="shared" si="0"/>
        <v>48.81659977423806</v>
      </c>
    </row>
    <row r="34" spans="1:5" s="35" customFormat="1" ht="23.25" customHeight="1" thickBot="1">
      <c r="A34" s="58"/>
      <c r="B34" s="59" t="s">
        <v>24</v>
      </c>
      <c r="C34" s="60">
        <f>SUM(C21:C33)</f>
        <v>54010.60799999999</v>
      </c>
      <c r="D34" s="60">
        <f>SUM(D21:D33)</f>
        <v>21557.714000000004</v>
      </c>
      <c r="E34" s="40">
        <f t="shared" si="0"/>
        <v>39.913851738162265</v>
      </c>
    </row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  <row r="79" s="34" customFormat="1" ht="12.75"/>
    <row r="80" s="34" customFormat="1" ht="12.75"/>
    <row r="81" s="34" customFormat="1" ht="12.75"/>
    <row r="82" s="34" customFormat="1" ht="12.75"/>
    <row r="83" s="34" customFormat="1" ht="12.75"/>
    <row r="84" s="34" customFormat="1" ht="12.75"/>
    <row r="85" s="34" customFormat="1" ht="12.75"/>
    <row r="86" s="34" customFormat="1" ht="12.75"/>
    <row r="87" s="34" customFormat="1" ht="12.75"/>
    <row r="88" s="34" customFormat="1" ht="12.75"/>
    <row r="89" s="34" customFormat="1" ht="12.75"/>
    <row r="90" s="34" customFormat="1" ht="12.75"/>
    <row r="91" s="34" customFormat="1" ht="12.75"/>
    <row r="92" s="34" customFormat="1" ht="12.75"/>
    <row r="93" s="34" customFormat="1" ht="12.75"/>
    <row r="94" s="34" customFormat="1" ht="12.75"/>
    <row r="95" s="34" customFormat="1" ht="12.75"/>
    <row r="96" s="34" customFormat="1" ht="12.75"/>
    <row r="97" s="34" customFormat="1" ht="12.75"/>
    <row r="98" s="34" customFormat="1" ht="12.75"/>
    <row r="99" s="34" customFormat="1" ht="12.7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34" customFormat="1" ht="12.75"/>
    <row r="126" s="34" customFormat="1" ht="12.75"/>
    <row r="127" s="34" customFormat="1" ht="12.75"/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  <row r="148" s="34" customFormat="1" ht="12.75"/>
  </sheetData>
  <sheetProtection/>
  <mergeCells count="4">
    <mergeCell ref="A1:E1"/>
    <mergeCell ref="A2:E2"/>
    <mergeCell ref="A5:E5"/>
    <mergeCell ref="A20:E20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2016-02-15T13:49:24Z</cp:lastPrinted>
  <dcterms:created xsi:type="dcterms:W3CDTF">2015-04-06T06:03:14Z</dcterms:created>
  <dcterms:modified xsi:type="dcterms:W3CDTF">2016-02-16T10:28:31Z</dcterms:modified>
  <cp:category/>
  <cp:version/>
  <cp:contentType/>
  <cp:contentStatus/>
</cp:coreProperties>
</file>